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20" windowHeight="4500" activeTab="0"/>
  </bookViews>
  <sheets>
    <sheet name="2017" sheetId="1" r:id="rId1"/>
    <sheet name="List4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Jand?kov? Marcela</author>
  </authors>
  <commentList>
    <comment ref="B21" authorId="0">
      <text>
        <r>
          <rPr>
            <b/>
            <sz val="9"/>
            <rFont val="Tahoma"/>
            <family val="0"/>
          </rPr>
          <t>Jandíková Marcela:</t>
        </r>
        <r>
          <rPr>
            <sz val="9"/>
            <rFont val="Tahoma"/>
            <family val="0"/>
          </rPr>
          <t xml:space="preserve">
5139,5169,5171,5175, 5161
</t>
        </r>
      </text>
    </comment>
  </commentList>
</comments>
</file>

<file path=xl/sharedStrings.xml><?xml version="1.0" encoding="utf-8"?>
<sst xmlns="http://schemas.openxmlformats.org/spreadsheetml/2006/main" count="71" uniqueCount="68">
  <si>
    <t>Ř.č.</t>
  </si>
  <si>
    <t xml:space="preserve">Schválený </t>
  </si>
  <si>
    <t>Upravený</t>
  </si>
  <si>
    <t>%</t>
  </si>
  <si>
    <t>Příjmy z úroku</t>
  </si>
  <si>
    <t xml:space="preserve"> </t>
  </si>
  <si>
    <t>Celkem příjmy</t>
  </si>
  <si>
    <t>Výdaje celkem</t>
  </si>
  <si>
    <t>příjmy</t>
  </si>
  <si>
    <t>výdaje</t>
  </si>
  <si>
    <t>rozdíl příjmů a výdajů</t>
  </si>
  <si>
    <t>Financování</t>
  </si>
  <si>
    <t>k UR</t>
  </si>
  <si>
    <t>Bankovní poplatky</t>
  </si>
  <si>
    <t>Text</t>
  </si>
  <si>
    <t xml:space="preserve">Příjmy  </t>
  </si>
  <si>
    <t>Výdaje</t>
  </si>
  <si>
    <t>Rezervy</t>
  </si>
  <si>
    <t>Skutečnost</t>
  </si>
  <si>
    <t>Členské příspěvky obcí</t>
  </si>
  <si>
    <t>k 31.12. v Kč</t>
  </si>
  <si>
    <t>Servisní služby Asseco</t>
  </si>
  <si>
    <t>Členský příspěvek pro MAS</t>
  </si>
  <si>
    <t>Dotace KrÚ na komunální techniku</t>
  </si>
  <si>
    <t>Mzdové výdaje, zákonné pojištění zaměstnavatele</t>
  </si>
  <si>
    <t>………………………………………………</t>
  </si>
  <si>
    <t xml:space="preserve">             podpis a razítko</t>
  </si>
  <si>
    <t>Komunální technika na údržbu zeleně a veřejného prostranství</t>
  </si>
  <si>
    <t>Pojištění majetku svazku</t>
  </si>
  <si>
    <t>Zůstatek peněžních prostředků ČS, ČNB</t>
  </si>
  <si>
    <t>Komentář k rozborům:</t>
  </si>
  <si>
    <t>Stálá aktiva</t>
  </si>
  <si>
    <t>v Kč</t>
  </si>
  <si>
    <t>Účetní odpisy majetku</t>
  </si>
  <si>
    <t>Oběžná aktiva</t>
  </si>
  <si>
    <t>Základní běžný účet</t>
  </si>
  <si>
    <t>Aktiva celkem</t>
  </si>
  <si>
    <t>Pasiva celkem</t>
  </si>
  <si>
    <t>z toho:</t>
  </si>
  <si>
    <t>Výsledek hospodaření běžného období</t>
  </si>
  <si>
    <t>Drobný dlouhodobý nehmotný majetek (studie proveditelnosti protipovodňových opatření)</t>
  </si>
  <si>
    <t>Stavby (dětská hřiště, běžecké lyžařské trasy, veř.prostranství, velkoplošné mapy, turistická odpočívadla)</t>
  </si>
  <si>
    <t>Samostatné movité věci a soubory movitých věcí (kontejnery, válcový zametač, traktor, prosévací stroj, traktorový návěs)</t>
  </si>
  <si>
    <t>Drobný dlouhodobý hmotný majetek (drobná komunální technika)</t>
  </si>
  <si>
    <t>Návrh na usnesení:</t>
  </si>
  <si>
    <t>Ostatní režijní výdaje</t>
  </si>
  <si>
    <t>Změna stavu na bankovních účtech</t>
  </si>
  <si>
    <t>k 31.12.16</t>
  </si>
  <si>
    <t>Dotace od obcí na komunální techniku</t>
  </si>
  <si>
    <t>Dotace od obcí na turistická odpočívadla</t>
  </si>
  <si>
    <t>Dotace KrÚ na turistická odpočívadla</t>
  </si>
  <si>
    <t>Turistická odpočívadla</t>
  </si>
  <si>
    <t>ř.19</t>
  </si>
  <si>
    <t>závazky</t>
  </si>
  <si>
    <t>rozpočet 2017</t>
  </si>
  <si>
    <t>Dotace od obcí na velkoprostorový stan</t>
  </si>
  <si>
    <t>Dotace KrÚ na velkoprostorový stan</t>
  </si>
  <si>
    <t>Velkoprostorový stan</t>
  </si>
  <si>
    <t>ř.20</t>
  </si>
  <si>
    <t>Nákup drobné komunální techniky (sekačka, křovinořezy, špalíkovač, svářečky, tlaková myčka, vyvětvovací pila, naviják, traktor Starjet) pro členské obce svazku (Kamenec, Bystré, Hartmanice, Korouhev, Květná, Sádek, Stašov, Svojanov, Trpín).</t>
  </si>
  <si>
    <t>Velkoprostorový stan pro potřeby členských obcí svazku.</t>
  </si>
  <si>
    <t>Zpráva o přezkoumání hospodaření svazku obcí Mikroregion Poličsko za rok 2017</t>
  </si>
  <si>
    <t>Přezkoumání hospodaření za rok 2017 bylo provedeno kontrolory Krajského úřadu Pardubického kraje ve dnech 12.10.2017 a 20.3.2018. Nebyly zjištěny chyby a nedostatky (§10 odst.3 písm. a)zákona č.420/2004 Sb.) a neuvádí se žádná rizika dle §10 odst.4 písm.a)zákona č.420/2004 Sb.</t>
  </si>
  <si>
    <t>Zpráva o přezkumu hospodaření za rok 2017 je vyvěšena v plném rozsahu na elektronické úřední desce každé členské obce.</t>
  </si>
  <si>
    <t>Inventarizace majetku k 31.12.2017 v Kč</t>
  </si>
  <si>
    <t>Valné shromáždění souhlasí s celoročním hospodařením a schvaluje Závěrečný účet svazku obcí Mikroregion Poličsko za rok 2017 společně se zprávou o výsledku přezkoumání hospodaření svazku za rok 2017 bez výhrad.</t>
  </si>
  <si>
    <t xml:space="preserve">Potvrzujeme, že Oznámení o konání valného shromáždění Mikroregionu Poličsko, návrh Závěrečného účtu za rok 2017 a zpráva o přezkumu svazku za rok 2017 v plném rozsahu byly zveřejněny na úřední desce a v elektronické podobě způsobem umožňující dálkový přístup.
</t>
  </si>
  <si>
    <t xml:space="preserve">Vyvěšeno dne: 30.4.2018
Sejmuto dne: 16. 5. 2018 
                                       ………………………………………………                                  podpis a razítko
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</si>
</sst>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3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165" fontId="2" fillId="0" borderId="14" xfId="0" applyNumberFormat="1" applyFont="1" applyFill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3" fillId="0" borderId="0" xfId="0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4" fontId="13" fillId="0" borderId="0" xfId="0" applyNumberFormat="1" applyFont="1" applyAlignment="1">
      <alignment wrapText="1"/>
    </xf>
    <xf numFmtId="0" fontId="0" fillId="0" borderId="0" xfId="0" applyAlignment="1">
      <alignment/>
    </xf>
    <xf numFmtId="4" fontId="17" fillId="0" borderId="10" xfId="0" applyNumberFormat="1" applyFont="1" applyBorder="1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1285875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5"/>
  <sheetViews>
    <sheetView tabSelected="1" zoomScalePageLayoutView="0" workbookViewId="0" topLeftCell="A65">
      <selection activeCell="I76" sqref="I76"/>
    </sheetView>
  </sheetViews>
  <sheetFormatPr defaultColWidth="9.00390625" defaultRowHeight="12.75"/>
  <cols>
    <col min="1" max="1" width="4.625" style="0" customWidth="1"/>
    <col min="2" max="2" width="34.125" style="0" customWidth="1"/>
    <col min="3" max="3" width="11.125" style="0" customWidth="1"/>
    <col min="4" max="4" width="10.125" style="0" customWidth="1"/>
    <col min="5" max="5" width="11.875" style="0" customWidth="1"/>
    <col min="6" max="6" width="8.375" style="0" customWidth="1"/>
    <col min="7" max="7" width="11.875" style="0" customWidth="1"/>
  </cols>
  <sheetData>
    <row r="5" ht="17.25" customHeight="1"/>
    <row r="6" spans="1:7" ht="14.25">
      <c r="A6" s="3" t="s">
        <v>0</v>
      </c>
      <c r="B6" s="3" t="s">
        <v>14</v>
      </c>
      <c r="C6" s="3" t="s">
        <v>1</v>
      </c>
      <c r="D6" s="3" t="s">
        <v>2</v>
      </c>
      <c r="E6" s="20" t="s">
        <v>18</v>
      </c>
      <c r="F6" s="4" t="s">
        <v>3</v>
      </c>
      <c r="G6" s="20" t="s">
        <v>18</v>
      </c>
    </row>
    <row r="7" spans="1:7" ht="30.75" customHeight="1" thickBot="1">
      <c r="A7" s="11"/>
      <c r="B7" s="11"/>
      <c r="C7" s="31" t="s">
        <v>54</v>
      </c>
      <c r="D7" s="31" t="s">
        <v>54</v>
      </c>
      <c r="E7" s="11" t="s">
        <v>47</v>
      </c>
      <c r="F7" s="11" t="s">
        <v>12</v>
      </c>
      <c r="G7" s="11" t="s">
        <v>47</v>
      </c>
    </row>
    <row r="8" spans="1:7" ht="14.25">
      <c r="A8" s="32">
        <v>1</v>
      </c>
      <c r="B8" s="17" t="s">
        <v>15</v>
      </c>
      <c r="C8" s="9"/>
      <c r="D8" s="9"/>
      <c r="E8" s="9"/>
      <c r="F8" s="9"/>
      <c r="G8" s="9"/>
    </row>
    <row r="9" spans="1:7" ht="14.25">
      <c r="A9" s="32">
        <v>2</v>
      </c>
      <c r="B9" s="16" t="s">
        <v>19</v>
      </c>
      <c r="C9" s="10">
        <v>41</v>
      </c>
      <c r="D9" s="10">
        <v>41</v>
      </c>
      <c r="E9" s="10">
        <v>40.2</v>
      </c>
      <c r="F9" s="10">
        <f>PRODUCT(E9/D9*100)</f>
        <v>98.04878048780489</v>
      </c>
      <c r="G9" s="10">
        <v>40.3</v>
      </c>
    </row>
    <row r="10" spans="1:7" ht="14.25">
      <c r="A10" s="32">
        <v>3</v>
      </c>
      <c r="B10" s="16" t="s">
        <v>48</v>
      </c>
      <c r="C10" s="10">
        <v>0</v>
      </c>
      <c r="D10" s="10">
        <v>171</v>
      </c>
      <c r="E10" s="10">
        <v>171.1</v>
      </c>
      <c r="F10" s="10">
        <f>PRODUCT(E10/D10*100)</f>
        <v>100.05847953216373</v>
      </c>
      <c r="G10" s="10">
        <v>367</v>
      </c>
    </row>
    <row r="11" spans="1:7" ht="14.25">
      <c r="A11" s="32">
        <v>4</v>
      </c>
      <c r="B11" s="16" t="s">
        <v>23</v>
      </c>
      <c r="C11" s="10">
        <v>0</v>
      </c>
      <c r="D11" s="10">
        <v>356</v>
      </c>
      <c r="E11" s="10">
        <v>356</v>
      </c>
      <c r="F11" s="10">
        <f>PRODUCT(E11/D11*100)</f>
        <v>100</v>
      </c>
      <c r="G11" s="10">
        <v>300</v>
      </c>
    </row>
    <row r="12" spans="1:7" ht="14.25">
      <c r="A12" s="32">
        <v>5</v>
      </c>
      <c r="B12" s="16" t="s">
        <v>55</v>
      </c>
      <c r="C12" s="10">
        <v>0</v>
      </c>
      <c r="D12" s="10">
        <v>165</v>
      </c>
      <c r="E12" s="10">
        <v>165.2</v>
      </c>
      <c r="F12" s="10">
        <f>PRODUCT(E12/D12*100)</f>
        <v>100.12121212121212</v>
      </c>
      <c r="G12" s="10">
        <v>0</v>
      </c>
    </row>
    <row r="13" spans="1:7" ht="14.25">
      <c r="A13" s="32">
        <v>6</v>
      </c>
      <c r="B13" s="16" t="s">
        <v>56</v>
      </c>
      <c r="C13" s="10">
        <v>0</v>
      </c>
      <c r="D13" s="10">
        <v>125</v>
      </c>
      <c r="E13" s="10">
        <v>125</v>
      </c>
      <c r="F13" s="10">
        <f>PRODUCT(E13/D13*100)</f>
        <v>100</v>
      </c>
      <c r="G13" s="10">
        <v>0</v>
      </c>
    </row>
    <row r="14" spans="1:7" ht="25.5">
      <c r="A14" s="32">
        <v>7</v>
      </c>
      <c r="B14" s="16" t="s">
        <v>49</v>
      </c>
      <c r="C14" s="10">
        <v>0</v>
      </c>
      <c r="D14" s="10">
        <v>0</v>
      </c>
      <c r="E14" s="10">
        <v>0</v>
      </c>
      <c r="F14" s="10">
        <v>0</v>
      </c>
      <c r="G14" s="10">
        <v>296.5</v>
      </c>
    </row>
    <row r="15" spans="1:7" ht="14.25">
      <c r="A15" s="32">
        <v>8</v>
      </c>
      <c r="B15" s="16" t="s">
        <v>50</v>
      </c>
      <c r="C15" s="10">
        <v>0</v>
      </c>
      <c r="D15" s="10">
        <v>0</v>
      </c>
      <c r="E15" s="10">
        <v>0</v>
      </c>
      <c r="F15" s="10">
        <v>0</v>
      </c>
      <c r="G15" s="10">
        <v>150</v>
      </c>
    </row>
    <row r="16" spans="1:7" ht="14.25">
      <c r="A16" s="32">
        <v>9</v>
      </c>
      <c r="B16" s="18" t="s">
        <v>4</v>
      </c>
      <c r="C16" s="6">
        <v>0</v>
      </c>
      <c r="D16" s="6">
        <v>0</v>
      </c>
      <c r="E16" s="6">
        <v>0.2</v>
      </c>
      <c r="F16" s="10">
        <v>0</v>
      </c>
      <c r="G16" s="6">
        <v>0.2</v>
      </c>
    </row>
    <row r="17" spans="1:7" ht="14.25">
      <c r="A17" s="32">
        <v>10</v>
      </c>
      <c r="B17" s="7" t="s">
        <v>6</v>
      </c>
      <c r="C17" s="8">
        <f>SUM(C9:C16)</f>
        <v>41</v>
      </c>
      <c r="D17" s="8">
        <f>SUM(D9:D16)</f>
        <v>858</v>
      </c>
      <c r="E17" s="8">
        <f>SUM(E9:E16)</f>
        <v>857.7</v>
      </c>
      <c r="F17" s="21">
        <f>PRODUCT(E17/D17*100)</f>
        <v>99.96503496503497</v>
      </c>
      <c r="G17" s="8">
        <f>SUM(G9:G16)</f>
        <v>1154</v>
      </c>
    </row>
    <row r="18" spans="1:7" ht="11.25" customHeight="1">
      <c r="A18" s="32">
        <v>11</v>
      </c>
      <c r="B18" s="3"/>
      <c r="C18" s="6"/>
      <c r="D18" s="6"/>
      <c r="E18" s="6"/>
      <c r="F18" s="5" t="s">
        <v>5</v>
      </c>
      <c r="G18" s="6"/>
    </row>
    <row r="19" spans="1:7" ht="14.25">
      <c r="A19" s="32">
        <v>12</v>
      </c>
      <c r="B19" s="7" t="s">
        <v>16</v>
      </c>
      <c r="C19" s="3"/>
      <c r="D19" s="3"/>
      <c r="E19" s="3"/>
      <c r="F19" s="3"/>
      <c r="G19" s="3"/>
    </row>
    <row r="20" spans="1:7" ht="25.5">
      <c r="A20" s="32">
        <v>13</v>
      </c>
      <c r="B20" s="18" t="s">
        <v>24</v>
      </c>
      <c r="C20" s="6">
        <v>18.4</v>
      </c>
      <c r="D20" s="6">
        <v>25.4</v>
      </c>
      <c r="E20" s="6">
        <v>25.2</v>
      </c>
      <c r="F20" s="10">
        <f aca="true" t="shared" si="0" ref="F20:F26">PRODUCT(E20/D20*100)</f>
        <v>99.21259842519686</v>
      </c>
      <c r="G20" s="6">
        <v>36.2</v>
      </c>
    </row>
    <row r="21" spans="1:7" ht="14.25">
      <c r="A21" s="32">
        <v>14</v>
      </c>
      <c r="B21" s="18" t="s">
        <v>45</v>
      </c>
      <c r="C21" s="6">
        <v>18</v>
      </c>
      <c r="D21" s="6">
        <v>8</v>
      </c>
      <c r="E21" s="6">
        <v>2.4</v>
      </c>
      <c r="F21" s="10">
        <f t="shared" si="0"/>
        <v>30</v>
      </c>
      <c r="G21" s="6">
        <v>2.5</v>
      </c>
    </row>
    <row r="22" spans="1:7" ht="14.25">
      <c r="A22" s="32">
        <v>15</v>
      </c>
      <c r="B22" s="18" t="s">
        <v>21</v>
      </c>
      <c r="C22" s="6">
        <v>5</v>
      </c>
      <c r="D22" s="6">
        <v>5</v>
      </c>
      <c r="E22" s="6">
        <v>5.4</v>
      </c>
      <c r="F22" s="10">
        <f t="shared" si="0"/>
        <v>108</v>
      </c>
      <c r="G22" s="6">
        <v>5.4</v>
      </c>
    </row>
    <row r="23" spans="1:7" ht="14.25">
      <c r="A23" s="32">
        <v>16</v>
      </c>
      <c r="B23" s="22" t="s">
        <v>22</v>
      </c>
      <c r="C23" s="23">
        <v>1</v>
      </c>
      <c r="D23" s="27">
        <v>1</v>
      </c>
      <c r="E23" s="25">
        <v>1</v>
      </c>
      <c r="F23" s="26">
        <f t="shared" si="0"/>
        <v>100</v>
      </c>
      <c r="G23" s="25">
        <v>1</v>
      </c>
    </row>
    <row r="24" spans="1:7" ht="14.25">
      <c r="A24" s="32">
        <v>17</v>
      </c>
      <c r="B24" s="19" t="s">
        <v>13</v>
      </c>
      <c r="C24" s="24">
        <v>2</v>
      </c>
      <c r="D24" s="6">
        <v>2</v>
      </c>
      <c r="E24" s="6">
        <v>2.2</v>
      </c>
      <c r="F24" s="5">
        <f t="shared" si="0"/>
        <v>110.00000000000001</v>
      </c>
      <c r="G24" s="6">
        <v>2.2</v>
      </c>
    </row>
    <row r="25" spans="1:7" ht="14.25">
      <c r="A25" s="32">
        <v>18</v>
      </c>
      <c r="B25" s="19" t="s">
        <v>17</v>
      </c>
      <c r="C25" s="6">
        <v>2.6</v>
      </c>
      <c r="D25" s="6">
        <v>2.6</v>
      </c>
      <c r="E25" s="6">
        <v>0</v>
      </c>
      <c r="F25" s="5">
        <v>0</v>
      </c>
      <c r="G25" s="6">
        <v>0</v>
      </c>
    </row>
    <row r="26" spans="1:7" ht="14.25">
      <c r="A26" s="32">
        <v>19</v>
      </c>
      <c r="B26" s="19" t="s">
        <v>28</v>
      </c>
      <c r="C26" s="6">
        <v>3</v>
      </c>
      <c r="D26" s="6">
        <v>6</v>
      </c>
      <c r="E26" s="6">
        <v>6</v>
      </c>
      <c r="F26" s="10">
        <f t="shared" si="0"/>
        <v>100</v>
      </c>
      <c r="G26" s="6">
        <v>3.2</v>
      </c>
    </row>
    <row r="27" spans="1:7" ht="25.5">
      <c r="A27" s="32">
        <v>20</v>
      </c>
      <c r="B27" s="16" t="s">
        <v>27</v>
      </c>
      <c r="C27" s="6">
        <v>0</v>
      </c>
      <c r="D27" s="6">
        <v>527</v>
      </c>
      <c r="E27" s="6">
        <v>527.1</v>
      </c>
      <c r="F27" s="5">
        <f>PRODUCT(E27/D27*100)</f>
        <v>100.01897533206832</v>
      </c>
      <c r="G27" s="6">
        <v>667</v>
      </c>
    </row>
    <row r="28" spans="1:7" ht="14.25">
      <c r="A28" s="32">
        <v>21</v>
      </c>
      <c r="B28" s="16" t="s">
        <v>57</v>
      </c>
      <c r="C28" s="6">
        <v>0</v>
      </c>
      <c r="D28" s="6">
        <v>290</v>
      </c>
      <c r="E28" s="6">
        <v>290.2</v>
      </c>
      <c r="F28" s="5">
        <f>PRODUCT(E28/D28*100)</f>
        <v>100.06896551724138</v>
      </c>
      <c r="G28" s="6">
        <v>0</v>
      </c>
    </row>
    <row r="29" spans="1:7" ht="14.25">
      <c r="A29" s="32">
        <v>22</v>
      </c>
      <c r="B29" s="19" t="s">
        <v>51</v>
      </c>
      <c r="C29" s="6">
        <v>0</v>
      </c>
      <c r="D29" s="6">
        <v>0</v>
      </c>
      <c r="E29" s="6">
        <v>0</v>
      </c>
      <c r="F29" s="6">
        <v>0</v>
      </c>
      <c r="G29" s="6">
        <v>446.6</v>
      </c>
    </row>
    <row r="30" spans="1:7" ht="15.75">
      <c r="A30" s="32">
        <v>23</v>
      </c>
      <c r="B30" s="13" t="s">
        <v>7</v>
      </c>
      <c r="C30" s="28">
        <f>SUM(C20:C29)</f>
        <v>50</v>
      </c>
      <c r="D30" s="28">
        <f>SUM(D20:D29)</f>
        <v>867</v>
      </c>
      <c r="E30" s="28">
        <f>SUM(E20:E29)</f>
        <v>859.5</v>
      </c>
      <c r="F30" s="28">
        <f>PRODUCT(E30/D30*100)</f>
        <v>99.13494809688581</v>
      </c>
      <c r="G30" s="28">
        <f>SUM(G20:G29)</f>
        <v>1164.1</v>
      </c>
    </row>
    <row r="31" spans="1:7" ht="11.25" customHeight="1">
      <c r="A31" s="32">
        <v>24</v>
      </c>
      <c r="B31" s="3"/>
      <c r="C31" s="3"/>
      <c r="D31" s="3"/>
      <c r="E31" s="3"/>
      <c r="F31" s="3"/>
      <c r="G31" s="3"/>
    </row>
    <row r="32" spans="1:7" ht="14.25">
      <c r="A32" s="32">
        <v>25</v>
      </c>
      <c r="B32" s="3" t="s">
        <v>8</v>
      </c>
      <c r="C32" s="2">
        <f>SUM(C17)</f>
        <v>41</v>
      </c>
      <c r="D32" s="2">
        <f>SUM(D17)</f>
        <v>858</v>
      </c>
      <c r="E32" s="2">
        <f>SUM(E17)</f>
        <v>857.7</v>
      </c>
      <c r="F32" s="1"/>
      <c r="G32" s="2">
        <f>SUM(G17)</f>
        <v>1154</v>
      </c>
    </row>
    <row r="33" spans="1:7" ht="14.25">
      <c r="A33" s="32">
        <v>26</v>
      </c>
      <c r="B33" s="3" t="s">
        <v>9</v>
      </c>
      <c r="C33" s="2">
        <f>SUM(C30)</f>
        <v>50</v>
      </c>
      <c r="D33" s="2">
        <f>SUM(D30)</f>
        <v>867</v>
      </c>
      <c r="E33" s="2">
        <f>SUM(E30)</f>
        <v>859.5</v>
      </c>
      <c r="F33" s="1"/>
      <c r="G33" s="2">
        <f>SUM(G30)</f>
        <v>1164.1</v>
      </c>
    </row>
    <row r="34" spans="1:7" ht="12.75">
      <c r="A34" s="32">
        <v>27</v>
      </c>
      <c r="B34" s="12" t="s">
        <v>10</v>
      </c>
      <c r="C34" s="14">
        <f>SUM(C32,-C33)</f>
        <v>-9</v>
      </c>
      <c r="D34" s="14">
        <f>SUM(D32,-D33)</f>
        <v>-9</v>
      </c>
      <c r="E34" s="14">
        <f>SUM(E32,-E33)</f>
        <v>-1.7999999999999545</v>
      </c>
      <c r="F34" s="1"/>
      <c r="G34" s="14">
        <f>SUM(G32,-G33)</f>
        <v>-10.099999999999909</v>
      </c>
    </row>
    <row r="35" spans="1:7" ht="11.25" customHeight="1">
      <c r="A35" s="32">
        <v>28</v>
      </c>
      <c r="B35" s="1"/>
      <c r="C35" s="1"/>
      <c r="D35" s="1"/>
      <c r="E35" s="1"/>
      <c r="F35" s="1"/>
      <c r="G35" s="1"/>
    </row>
    <row r="36" spans="1:7" ht="15.75">
      <c r="A36" s="32">
        <v>29</v>
      </c>
      <c r="B36" s="13" t="s">
        <v>11</v>
      </c>
      <c r="C36" s="1"/>
      <c r="D36" s="1"/>
      <c r="E36" s="1"/>
      <c r="F36" s="1"/>
      <c r="G36" s="1"/>
    </row>
    <row r="37" spans="1:7" ht="12.75">
      <c r="A37" s="32">
        <v>30</v>
      </c>
      <c r="B37" s="1" t="s">
        <v>46</v>
      </c>
      <c r="C37" s="2">
        <f>SUM(C33,-C32)</f>
        <v>9</v>
      </c>
      <c r="D37" s="2">
        <f>SUM(D33,-D32)</f>
        <v>9</v>
      </c>
      <c r="E37" s="2">
        <f>SUM(E33,-E32)</f>
        <v>1.7999999999999545</v>
      </c>
      <c r="F37" s="1"/>
      <c r="G37" s="2">
        <f>SUM(G33,-G32)</f>
        <v>10.099999999999909</v>
      </c>
    </row>
    <row r="38" spans="1:7" ht="12.75">
      <c r="A38" s="32">
        <v>31</v>
      </c>
      <c r="B38" s="1" t="s">
        <v>29</v>
      </c>
      <c r="C38" s="1"/>
      <c r="D38" s="1"/>
      <c r="E38" s="1"/>
      <c r="F38" s="1"/>
      <c r="G38" s="1"/>
    </row>
    <row r="39" spans="1:7" ht="12.75">
      <c r="A39" s="32">
        <v>32</v>
      </c>
      <c r="B39" s="1" t="s">
        <v>20</v>
      </c>
      <c r="C39" s="1"/>
      <c r="D39" s="1"/>
      <c r="E39" s="15">
        <v>52787.4</v>
      </c>
      <c r="F39" s="1"/>
      <c r="G39" s="15">
        <v>54609.54</v>
      </c>
    </row>
    <row r="41" ht="12.75">
      <c r="B41" t="s">
        <v>30</v>
      </c>
    </row>
    <row r="42" spans="1:7" ht="36" customHeight="1">
      <c r="A42" s="29" t="s">
        <v>58</v>
      </c>
      <c r="B42" s="52" t="s">
        <v>59</v>
      </c>
      <c r="C42" s="52"/>
      <c r="D42" s="52"/>
      <c r="E42" s="52"/>
      <c r="F42" s="52"/>
      <c r="G42" s="52"/>
    </row>
    <row r="43" spans="1:7" ht="14.25" customHeight="1">
      <c r="A43" s="29" t="s">
        <v>52</v>
      </c>
      <c r="B43" s="52" t="s">
        <v>60</v>
      </c>
      <c r="C43" s="52"/>
      <c r="D43" s="52"/>
      <c r="E43" s="52"/>
      <c r="F43" s="52"/>
      <c r="G43" s="52"/>
    </row>
    <row r="44" spans="1:7" ht="12" customHeight="1">
      <c r="A44" s="29"/>
      <c r="B44" s="33"/>
      <c r="C44" s="33"/>
      <c r="D44" s="33"/>
      <c r="E44" s="33"/>
      <c r="F44" s="33"/>
      <c r="G44" s="33"/>
    </row>
    <row r="45" spans="1:7" ht="13.5" customHeight="1">
      <c r="A45" s="29"/>
      <c r="B45" s="53" t="s">
        <v>61</v>
      </c>
      <c r="C45" s="53"/>
      <c r="D45" s="53"/>
      <c r="E45" s="53"/>
      <c r="F45" s="53"/>
      <c r="G45" s="53"/>
    </row>
    <row r="46" spans="1:7" ht="39" customHeight="1">
      <c r="A46" s="29"/>
      <c r="B46" s="54" t="s">
        <v>62</v>
      </c>
      <c r="C46" s="55"/>
      <c r="D46" s="55"/>
      <c r="E46" s="55"/>
      <c r="F46" s="55"/>
      <c r="G46" s="55"/>
    </row>
    <row r="47" spans="1:7" ht="25.5" customHeight="1">
      <c r="A47" s="29"/>
      <c r="B47" s="54" t="s">
        <v>63</v>
      </c>
      <c r="C47" s="55"/>
      <c r="D47" s="55"/>
      <c r="E47" s="55"/>
      <c r="F47" s="55"/>
      <c r="G47" s="55"/>
    </row>
    <row r="48" spans="1:7" ht="15.75" customHeight="1">
      <c r="A48" s="29"/>
      <c r="B48" s="33"/>
      <c r="C48" s="33"/>
      <c r="D48" s="33"/>
      <c r="E48" s="33"/>
      <c r="F48" s="33"/>
      <c r="G48" s="33"/>
    </row>
    <row r="49" spans="1:7" ht="12" customHeight="1">
      <c r="A49" s="40"/>
      <c r="B49" s="34" t="s">
        <v>64</v>
      </c>
      <c r="C49" s="33"/>
      <c r="D49" s="33"/>
      <c r="E49" s="33"/>
      <c r="F49" s="33"/>
      <c r="G49" s="33"/>
    </row>
    <row r="50" spans="1:7" ht="12" customHeight="1">
      <c r="A50" s="40"/>
      <c r="B50" s="35" t="s">
        <v>31</v>
      </c>
      <c r="C50" s="36" t="s">
        <v>32</v>
      </c>
      <c r="D50" s="33"/>
      <c r="E50" s="33"/>
      <c r="F50" s="33"/>
      <c r="G50" s="33"/>
    </row>
    <row r="51" spans="1:7" ht="37.5" customHeight="1">
      <c r="A51" s="40"/>
      <c r="B51" s="37" t="s">
        <v>40</v>
      </c>
      <c r="C51" s="43">
        <v>250000</v>
      </c>
      <c r="E51" s="33"/>
      <c r="F51" s="33"/>
      <c r="G51" s="33"/>
    </row>
    <row r="52" spans="1:7" ht="41.25" customHeight="1">
      <c r="A52" s="40"/>
      <c r="B52" s="37" t="s">
        <v>41</v>
      </c>
      <c r="C52" s="43">
        <v>1113240</v>
      </c>
      <c r="E52" s="33"/>
      <c r="F52" s="33"/>
      <c r="G52" s="33"/>
    </row>
    <row r="53" spans="1:7" ht="53.25" customHeight="1">
      <c r="A53" s="40"/>
      <c r="B53" s="37" t="s">
        <v>42</v>
      </c>
      <c r="C53" s="43">
        <v>3630835.7</v>
      </c>
      <c r="E53" s="33"/>
      <c r="F53" s="33"/>
      <c r="G53" s="33"/>
    </row>
    <row r="54" spans="1:7" ht="27.75" customHeight="1">
      <c r="A54" s="40"/>
      <c r="B54" s="37" t="s">
        <v>43</v>
      </c>
      <c r="C54" s="43">
        <v>1054105.5</v>
      </c>
      <c r="E54" s="33"/>
      <c r="F54" s="33"/>
      <c r="G54" s="33"/>
    </row>
    <row r="55" spans="1:7" ht="12" customHeight="1">
      <c r="A55" s="40"/>
      <c r="B55" s="37" t="s">
        <v>33</v>
      </c>
      <c r="C55" s="43">
        <v>-2441822.5</v>
      </c>
      <c r="E55" s="33"/>
      <c r="F55" s="33"/>
      <c r="G55" s="33"/>
    </row>
    <row r="56" spans="1:7" ht="12" customHeight="1">
      <c r="A56" s="40"/>
      <c r="B56" s="35" t="s">
        <v>34</v>
      </c>
      <c r="C56" s="44"/>
      <c r="E56" s="33"/>
      <c r="F56" s="33"/>
      <c r="G56" s="33"/>
    </row>
    <row r="57" spans="1:7" ht="12" customHeight="1">
      <c r="A57" s="40"/>
      <c r="B57" s="37" t="s">
        <v>35</v>
      </c>
      <c r="C57" s="43">
        <v>52787.4</v>
      </c>
      <c r="E57" s="33"/>
      <c r="F57" s="33"/>
      <c r="G57" s="33"/>
    </row>
    <row r="58" spans="1:7" ht="12" customHeight="1">
      <c r="A58" s="40"/>
      <c r="B58" s="38" t="s">
        <v>36</v>
      </c>
      <c r="C58" s="45">
        <f>SUM(C51:C57)</f>
        <v>3659146.1</v>
      </c>
      <c r="E58" s="33"/>
      <c r="F58" s="33"/>
      <c r="G58" s="33"/>
    </row>
    <row r="59" spans="1:7" ht="12" customHeight="1">
      <c r="A59" s="40"/>
      <c r="B59" s="39" t="s">
        <v>37</v>
      </c>
      <c r="C59" s="45">
        <v>3659146.1</v>
      </c>
      <c r="E59" s="33"/>
      <c r="F59" s="33"/>
      <c r="G59" s="33"/>
    </row>
    <row r="60" spans="2:7" ht="12" customHeight="1">
      <c r="B60" s="37" t="s">
        <v>38</v>
      </c>
      <c r="C60" s="45"/>
      <c r="E60" s="33"/>
      <c r="F60" s="33"/>
      <c r="G60" s="33"/>
    </row>
    <row r="61" spans="2:7" ht="12" customHeight="1">
      <c r="B61" s="37" t="s">
        <v>53</v>
      </c>
      <c r="C61" s="48">
        <v>0</v>
      </c>
      <c r="E61" s="33"/>
      <c r="F61" s="33"/>
      <c r="G61" s="33"/>
    </row>
    <row r="62" spans="1:7" ht="27" customHeight="1">
      <c r="A62" s="40"/>
      <c r="B62" s="38" t="s">
        <v>39</v>
      </c>
      <c r="C62" s="45">
        <v>-1825.04</v>
      </c>
      <c r="E62" s="33"/>
      <c r="F62" s="33"/>
      <c r="G62" s="33"/>
    </row>
    <row r="63" spans="1:7" ht="12" customHeight="1">
      <c r="A63" s="40"/>
      <c r="B63" s="41"/>
      <c r="C63" s="42"/>
      <c r="E63" s="33"/>
      <c r="F63" s="33"/>
      <c r="G63" s="33"/>
    </row>
    <row r="64" spans="1:8" ht="12" customHeight="1">
      <c r="A64" s="40"/>
      <c r="B64" s="34" t="s">
        <v>44</v>
      </c>
      <c r="D64" s="33"/>
      <c r="E64" s="46"/>
      <c r="F64" s="33"/>
      <c r="G64" s="33"/>
      <c r="H64" s="33"/>
    </row>
    <row r="65" spans="1:8" ht="27.75" customHeight="1">
      <c r="A65" s="56" t="s">
        <v>65</v>
      </c>
      <c r="B65" s="51"/>
      <c r="C65" s="51"/>
      <c r="D65" s="51"/>
      <c r="E65" s="51"/>
      <c r="F65" s="51"/>
      <c r="G65" s="51"/>
      <c r="H65" s="33"/>
    </row>
    <row r="66" spans="1:7" ht="12" customHeight="1">
      <c r="A66" s="40"/>
      <c r="B66" s="41"/>
      <c r="C66" s="42"/>
      <c r="E66" s="33"/>
      <c r="F66" s="33"/>
      <c r="G66" s="33"/>
    </row>
    <row r="67" spans="1:7" ht="12" customHeight="1">
      <c r="A67" s="40"/>
      <c r="B67" s="41"/>
      <c r="C67" s="42"/>
      <c r="E67" s="33"/>
      <c r="F67" s="33"/>
      <c r="G67" s="33"/>
    </row>
    <row r="68" spans="1:7" ht="12" customHeight="1">
      <c r="A68" s="40"/>
      <c r="B68" s="41"/>
      <c r="C68" s="42"/>
      <c r="E68" s="33"/>
      <c r="F68" s="33"/>
      <c r="G68" s="33"/>
    </row>
    <row r="69" spans="1:7" ht="50.25" customHeight="1">
      <c r="A69" s="40"/>
      <c r="B69" s="49" t="s">
        <v>67</v>
      </c>
      <c r="C69" s="50"/>
      <c r="D69" s="50"/>
      <c r="E69" s="50"/>
      <c r="F69" s="50"/>
      <c r="G69" s="47"/>
    </row>
    <row r="70" spans="1:7" ht="12" customHeight="1">
      <c r="A70" s="40"/>
      <c r="B70" s="41"/>
      <c r="C70" s="42"/>
      <c r="E70" s="33"/>
      <c r="F70" s="33"/>
      <c r="G70" s="33"/>
    </row>
    <row r="71" spans="1:8" ht="45" customHeight="1">
      <c r="A71" s="49" t="s">
        <v>66</v>
      </c>
      <c r="B71" s="51"/>
      <c r="C71" s="51"/>
      <c r="D71" s="51"/>
      <c r="E71" s="51"/>
      <c r="F71" s="51"/>
      <c r="G71" s="51"/>
      <c r="H71" s="33"/>
    </row>
    <row r="72" ht="12.75">
      <c r="B72" s="30"/>
    </row>
    <row r="73" spans="1:2" ht="12.75">
      <c r="A73" s="40"/>
      <c r="B73" s="30"/>
    </row>
    <row r="74" spans="2:5" ht="12.75">
      <c r="B74" s="30"/>
      <c r="E74" s="30" t="s">
        <v>25</v>
      </c>
    </row>
    <row r="75" spans="2:5" ht="12.75">
      <c r="B75" s="30"/>
      <c r="E75" s="30" t="s">
        <v>26</v>
      </c>
    </row>
  </sheetData>
  <sheetProtection/>
  <mergeCells count="8">
    <mergeCell ref="B69:F69"/>
    <mergeCell ref="A71:G71"/>
    <mergeCell ref="B42:G42"/>
    <mergeCell ref="B45:G45"/>
    <mergeCell ref="B46:G46"/>
    <mergeCell ref="B47:G47"/>
    <mergeCell ref="A65:G65"/>
    <mergeCell ref="B43:G43"/>
  </mergeCells>
  <printOptions/>
  <pageMargins left="0.5905511811023623" right="0.4724409448818898" top="0.6692913385826772" bottom="0.7480314960629921" header="0.35433070866141736" footer="0.4330708661417323"/>
  <pageSetup orientation="portrait" paperSize="9" r:id="rId4"/>
  <headerFooter alignWithMargins="0">
    <oddHeader>&amp;C&amp;"Arial CE,Tučné"&amp;16Závěrečný účet za rok 2017 svazku obcí Mikroregion Poličsko&amp;"Arial CE,Obyčejné"&amp;10
&amp;R
</oddHeader>
    <oddFooter>&amp;L&amp;D
Vypracovala: Marcela Jandíková&amp;RBc. Antonín Kadlec, předseda správního výboru</oddFooter>
  </headerFooter>
  <rowBreaks count="1" manualBreakCount="1">
    <brk id="48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rozbory SMSV</dc:title>
  <dc:subject/>
  <dc:creator>Jandíková</dc:creator>
  <cp:keywords/>
  <dc:description/>
  <cp:lastModifiedBy>Šauerová Naděžda</cp:lastModifiedBy>
  <cp:lastPrinted>2017-05-04T10:49:28Z</cp:lastPrinted>
  <dcterms:created xsi:type="dcterms:W3CDTF">1997-01-24T11:07:25Z</dcterms:created>
  <dcterms:modified xsi:type="dcterms:W3CDTF">2018-04-24T08:10:34Z</dcterms:modified>
  <cp:category/>
  <cp:version/>
  <cp:contentType/>
  <cp:contentStatus/>
</cp:coreProperties>
</file>